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G14" i="4" l="1"/>
  <c r="G13" i="4"/>
  <c r="G12" i="4"/>
  <c r="G11" i="4"/>
  <c r="G10" i="4"/>
  <c r="G9" i="4"/>
  <c r="G8" i="4"/>
  <c r="E8" i="4"/>
  <c r="C24" i="4" l="1"/>
  <c r="C25" i="4"/>
  <c r="C23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<sst xmlns="http://schemas.openxmlformats.org/spreadsheetml/2006/main" count="55" uniqueCount="36">
  <si>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</si>
  <si>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</si>
  <si>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</si>
  <si>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</si>
  <si>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</si>
  <si>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</si>
  <si>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</si>
  <si>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</si>
  <si>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</si>
  <si>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</si>
  <si>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</si>
  <si>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</si>
  <si>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</si>
  <si>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</si>
  <si>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</si>
  <si>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</si>
  <si>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</si>
  <si>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</si>
  <si>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</si>
  <si>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</si>
  <si>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</si>
  <si>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</si>
  <si>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</si>
  <si>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</si>
  <si>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</si>
  <si>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</si>
  <si>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</si>
  <si>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</si>
  <si>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</si>
  <si>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</si>
  <si>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</si>
  <si>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</si>
  <si>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</si>
  <si>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</si>
  <si>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01.03.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</si>
  <si>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01.03.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</si>
</sst>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₴_-;\-* #,##0.00\ _₴_-;_-* &quot;-&quot;??\ _₴_-;_-@_-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6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164" fontId="13" fillId="0" borderId="0" xfId="0" applyNumberFormat="1" applyFont="1"/>
    <xf numFmtId="168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8" fontId="7" fillId="0" borderId="8" xfId="1" applyNumberFormat="1" applyFont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168" fontId="9" fillId="2" borderId="10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8" fontId="9" fillId="2" borderId="1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zoomScale="75" zoomScaleNormal="7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3" sqref="E23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15733.985000000001</v>
      </c>
      <c r="E8" s="39">
        <f>D8/C8</f>
        <v>0.1260689216903966</v>
      </c>
      <c r="F8" s="38">
        <v>16230.609</v>
      </c>
      <c r="G8" s="40">
        <f t="shared" ref="G8:G13" si="0">D8-F8</f>
        <v>-496.6239999999998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1618654.875</v>
      </c>
      <c r="D9" s="38">
        <v>216069.87100000001</v>
      </c>
      <c r="E9" s="39">
        <f t="shared" ref="E9:E13" si="1">D9/C9</f>
        <v>0.13348730130009959</v>
      </c>
      <c r="F9" s="38">
        <v>188864.196</v>
      </c>
      <c r="G9" s="40">
        <f t="shared" si="0"/>
        <v>27205.675000000017</v>
      </c>
      <c r="I9" s="36"/>
    </row>
    <row r="10" spans="1:9" ht="28.5" x14ac:dyDescent="0.2">
      <c r="A10" s="29" t="s">
        <v>5</v>
      </c>
      <c r="B10" s="37" t="s">
        <v>21</v>
      </c>
      <c r="C10" s="38">
        <v>14217.271000000001</v>
      </c>
      <c r="D10" s="38">
        <v>1942.502</v>
      </c>
      <c r="E10" s="39">
        <f t="shared" si="1"/>
        <v>0.136629737169672</v>
      </c>
      <c r="F10" s="38">
        <v>5778.01</v>
      </c>
      <c r="G10" s="40">
        <f t="shared" si="0"/>
        <v>-3835.5080000000003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4557.8540000000003</v>
      </c>
      <c r="E11" s="39">
        <f t="shared" si="1"/>
        <v>0.12840809320325855</v>
      </c>
      <c r="F11" s="38">
        <v>3943.1289999999999</v>
      </c>
      <c r="G11" s="40">
        <f t="shared" si="0"/>
        <v>614.72500000000036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6569.42</v>
      </c>
      <c r="E12" s="39">
        <f t="shared" si="1"/>
        <v>9.9383651982124011E-2</v>
      </c>
      <c r="F12" s="38">
        <v>5234.2719999999999</v>
      </c>
      <c r="G12" s="40">
        <f t="shared" si="0"/>
        <v>1335.1480000000001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9065.4130000000005</v>
      </c>
      <c r="E13" s="39">
        <f t="shared" si="1"/>
        <v>9.4889629181524271E-2</v>
      </c>
      <c r="F13" s="38">
        <v>8940.9699999999993</v>
      </c>
      <c r="G13" s="40">
        <f t="shared" si="0"/>
        <v>124.44300000000112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1954809.8529999999</v>
      </c>
      <c r="D14" s="32">
        <f>SUM(D8:D13)</f>
        <v>253939.04500000004</v>
      </c>
      <c r="E14" s="41">
        <f>D14/C14</f>
        <v>0.12990472940899386</v>
      </c>
      <c r="F14" s="32">
        <f>SUM(F8:F13)</f>
        <v>228991.18599999999</v>
      </c>
      <c r="G14" s="32">
        <f>SUM(G8:G13)</f>
        <v>24947.859000000019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1965.012+F14</f>
        <v>230956.19799999997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v>324.58300000000003</v>
      </c>
      <c r="E22" s="43">
        <f>D22/C22</f>
        <v>0.12983320000000001</v>
      </c>
      <c r="F22" s="38">
        <v>43.911999999999999</v>
      </c>
      <c r="G22" s="40">
        <f>D22-F22</f>
        <v>280.67100000000005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93467.5+48911.733</f>
        <v>142379.23300000001</v>
      </c>
      <c r="D23" s="38">
        <v>5633.9530000000004</v>
      </c>
      <c r="E23" s="43">
        <f>D23/C23</f>
        <v>3.9570047409933723E-2</v>
      </c>
      <c r="F23" s="38">
        <v>4783.0050000000001</v>
      </c>
      <c r="G23" s="40">
        <f t="shared" ref="G23:G29" si="2">D23-F23</f>
        <v>850.94800000000032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f>4700</f>
        <v>4700</v>
      </c>
      <c r="D24" s="38"/>
      <c r="E24" s="43">
        <f t="shared" ref="E24:E29" si="3">D24/C24</f>
        <v>0</v>
      </c>
      <c r="F24" s="38"/>
      <c r="G24" s="40">
        <f t="shared" si="2"/>
        <v>0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v>40.459000000000003</v>
      </c>
      <c r="E25" s="43">
        <f t="shared" si="3"/>
        <v>2.164369931311921E-2</v>
      </c>
      <c r="F25" s="38">
        <v>138.32400000000001</v>
      </c>
      <c r="G25" s="40">
        <f t="shared" si="2"/>
        <v>-97.865000000000009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/>
      <c r="E26" s="43">
        <f t="shared" si="3"/>
        <v>0</v>
      </c>
      <c r="F26" s="38">
        <v>22.439</v>
      </c>
      <c r="G26" s="40">
        <f t="shared" si="2"/>
        <v>-22.439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76216.667000000001</v>
      </c>
      <c r="D27" s="38"/>
      <c r="E27" s="43">
        <f t="shared" si="3"/>
        <v>0</v>
      </c>
      <c r="F27" s="38"/>
      <c r="G27" s="40">
        <f t="shared" si="2"/>
        <v>0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36835.356</v>
      </c>
      <c r="D28" s="38"/>
      <c r="E28" s="43">
        <f t="shared" si="3"/>
        <v>0</v>
      </c>
      <c r="F28" s="38"/>
      <c r="G28" s="40">
        <f t="shared" si="2"/>
        <v>0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148.69800000000001</v>
      </c>
      <c r="E29" s="43">
        <f t="shared" si="3"/>
        <v>1.4869800000000001E-2</v>
      </c>
      <c r="F29" s="38">
        <v>666.05499999999995</v>
      </c>
      <c r="G29" s="40">
        <f t="shared" si="2"/>
        <v>-517.35699999999997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274822.17599999998</v>
      </c>
      <c r="D30" s="42">
        <f>D22+D23+D24+D25+D26+D27+D28+D29</f>
        <v>6147.6930000000002</v>
      </c>
      <c r="E30" s="44">
        <f>D30/C30</f>
        <v>2.2369712260774766E-2</v>
      </c>
      <c r="F30" s="42">
        <f>F22+F23+F24+F25+F26+F27+F28+F29</f>
        <v>5653.7350000000006</v>
      </c>
      <c r="G30" s="45">
        <f>D30-F30</f>
        <v>493.95799999999963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2229632.0290000001</v>
      </c>
      <c r="D37" s="22">
        <f>D30+D14</f>
        <v>260086.73800000004</v>
      </c>
      <c r="E37" s="22"/>
      <c r="F37" s="22">
        <f t="shared" ref="F37" si="4">F30+F14</f>
        <v>234644.92099999997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Пасулька</cp:lastModifiedBy>
  <cp:lastPrinted>2021-03-17T13:29:28Z</cp:lastPrinted>
  <dcterms:created xsi:type="dcterms:W3CDTF">1996-10-08T23:32:33Z</dcterms:created>
  <dcterms:modified xsi:type="dcterms:W3CDTF">2021-03-18T07:54:03Z</dcterms:modified>
</cp:coreProperties>
</file>