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35" windowHeight="11850" activeTab="0"/>
  </bookViews>
  <sheets>
    <sheet name="РАЙОН" sheetId="1" r:id="rId1"/>
  </sheets>
  <definedNames>
    <definedName name="_xlnm._FilterDatabase" localSheetId="0" hidden="1">'РАЙОН'!$A$6:$AP$35</definedName>
    <definedName name="Z_076E631D_69EA_40F7_B302_AED34FF7AB8A_.wvu.FilterData" localSheetId="0" hidden="1">'РАЙОН'!$A$6:$AP$35</definedName>
    <definedName name="Z_285A93BD_77AD_49F2_87A5_0627D2B0A004_.wvu.FilterData" localSheetId="0" hidden="1">'РАЙОН'!$A$6:$AP$35</definedName>
    <definedName name="Z_285A93BD_77AD_49F2_87A5_0627D2B0A004_.wvu.PrintTitles" localSheetId="0" hidden="1">'РАЙОН'!$6:$6</definedName>
    <definedName name="Z_285A93BD_77AD_49F2_87A5_0627D2B0A004_.wvu.Rows" localSheetId="0" hidden="1">'РАЙОН'!$1:$1</definedName>
    <definedName name="Z_3222783E_0844_4495_809D_1337F26540D5_.wvu.FilterData" localSheetId="0" hidden="1">'РАЙОН'!$A$6:$AP$35</definedName>
    <definedName name="Z_3222783E_0844_4495_809D_1337F26540D5_.wvu.PrintTitles" localSheetId="0" hidden="1">'РАЙОН'!$6:$6</definedName>
    <definedName name="Z_3222783E_0844_4495_809D_1337F26540D5_.wvu.Rows" localSheetId="0" hidden="1">'РАЙОН'!$1:$1</definedName>
    <definedName name="Z_780FD509_C60A_407C_BCC2_F4D83F950DA9_.wvu.FilterData" localSheetId="0" hidden="1">'РАЙОН'!$A$6:$AP$35</definedName>
    <definedName name="Z_7D5A855F_8C13_4EC7_86FF_7D38753F33D2_.wvu.FilterData" localSheetId="0" hidden="1">'РАЙОН'!$A$6:$AP$35</definedName>
    <definedName name="Z_87FCB455_F7D2_462D_920C_919DA90EF5CA_.wvu.FilterData" localSheetId="0" hidden="1">'РАЙОН'!$A$6:$AP$35</definedName>
    <definedName name="Z_87FCB455_F7D2_462D_920C_919DA90EF5CA_.wvu.PrintTitles" localSheetId="0" hidden="1">'РАЙОН'!$6:$6</definedName>
    <definedName name="Z_87FCB455_F7D2_462D_920C_919DA90EF5CA_.wvu.Rows" localSheetId="0" hidden="1">'РАЙОН'!$1:$1</definedName>
    <definedName name="Z_9115BC78_1901_4DC9_ACCD_ED165DDE3265_.wvu.FilterData" localSheetId="0" hidden="1">'РАЙОН'!$A$6:$AP$35</definedName>
    <definedName name="Z_BC472CC2_DA5B_478B_9F55_7A9EBE62D0EF_.wvu.FilterData" localSheetId="0" hidden="1">'РАЙОН'!$A$6:$AP$35</definedName>
    <definedName name="Z_BC472CC2_DA5B_478B_9F55_7A9EBE62D0EF_.wvu.PrintTitles" localSheetId="0" hidden="1">'РАЙОН'!$6:$6</definedName>
    <definedName name="Z_BC472CC2_DA5B_478B_9F55_7A9EBE62D0EF_.wvu.Rows" localSheetId="0" hidden="1">'РАЙОН'!$1:$1</definedName>
    <definedName name="Z_EB06A9DC_AD1F_4C24_9D30_FD6CBE36BA99_.wvu.FilterData" localSheetId="0" hidden="1">'РАЙОН'!$A$6:$AP$35</definedName>
    <definedName name="_xlnm.Print_Titles" localSheetId="0">'РАЙОН'!$6:$6</definedName>
  </definedNames>
  <calcPr fullCalcOnLoad="1"/>
</workbook>
</file>

<file path=xl/sharedStrings.xml><?xml version="1.0" encoding="utf-8"?>
<sst xmlns="http://schemas.openxmlformats.org/spreadsheetml/2006/main" count="44" uniqueCount="44">
  <si>
    <t>Найменування</t>
  </si>
  <si>
    <t>Заробітна плата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</si>
  <si>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</si>
  <si>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</si>
  <si>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</si>
  <si>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</si>
  <si>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</si>
  <si>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</si>
  <si>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</si>
  <si>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енергосервісу</t>
  </si>
  <si>
    <t>Придбання обладнання і предметів довгострокового користування</t>
  </si>
  <si>
    <t>Видатки на відрядження</t>
  </si>
  <si>
    <t>Поточні видатки</t>
  </si>
  <si>
    <t>Оплата праці і нарахування на заробітну плату</t>
  </si>
  <si>
    <t>Оплата комунальних послуг та енергоносіїв</t>
  </si>
  <si>
    <t>Капітальні видатки</t>
  </si>
  <si>
    <t>КЕКВ</t>
  </si>
  <si>
    <t>Нарахування на оплату праці</t>
  </si>
  <si>
    <t>Предмети, матеріали, обладнання та інвентар</t>
  </si>
  <si>
    <t>Використання товарів і послуг</t>
  </si>
  <si>
    <t>ВСЬОГО</t>
  </si>
  <si>
    <t>Оплата інших енергоносіїв та комунальних послуг</t>
  </si>
  <si>
    <t>Окремі заходи по реалізації державних (регіональних) програм не віднесені до заходів розвитку</t>
  </si>
  <si>
    <t>Субсидії та поточні трансферти підприємствам (установам , організаціям)</t>
  </si>
  <si>
    <t>Інші виплати населенню</t>
  </si>
  <si>
    <t>Інші поточні видатки</t>
  </si>
  <si>
    <t>Капітальний ремонт інших об'єктів</t>
  </si>
  <si>
    <t>ОСВІТА</t>
  </si>
  <si>
    <t>АПАРАТ</t>
  </si>
  <si>
    <t xml:space="preserve">КУЛЬТУРА </t>
  </si>
  <si>
    <t>ФІЗКУЛЬТУРА</t>
  </si>
  <si>
    <t>РАЗОМ</t>
  </si>
  <si>
    <t>ЖИТЛОВЕ ГОСПОДАРСТВО</t>
  </si>
  <si>
    <t>КОМУНАЛЬНЕ ГОСПОДАРСТВО</t>
  </si>
  <si>
    <t>СОЦЗАХИСТ</t>
  </si>
  <si>
    <t>МОЛОДЬ</t>
  </si>
  <si>
    <t>грн</t>
  </si>
  <si>
    <t>Субсидії та капітальні трансферти підприємствам (установам , організаціям)</t>
  </si>
  <si>
    <t>Капітальний ремонт житлового фонду</t>
  </si>
  <si>
    <t>КАПВКЛАДЕННЯ  КП "СТАРТ"</t>
  </si>
  <si>
    <t>ДОДАТКОВА ПОТРЕБА В КОШТАХ НА 2022 РІК (загальний фонд + спецфонд)</t>
  </si>
  <si>
    <t>Загальний фонд</t>
  </si>
  <si>
    <t>Спеціальний фонд</t>
  </si>
  <si>
    <t>Додаток 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</si>
</sst>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;[Red]#,##0.00"/>
    <numFmt numFmtId="181" formatCode="#,##0.0;[Red]#,##0.0"/>
    <numFmt numFmtId="182" formatCode="#,##0.000;[Red]#,##0.000"/>
    <numFmt numFmtId="183" formatCode="#,##0.000"/>
    <numFmt numFmtId="184" formatCode="#,##0.0"/>
    <numFmt numFmtId="185" formatCode="0.000000"/>
    <numFmt numFmtId="186" formatCode="0.00000"/>
    <numFmt numFmtId="187" formatCode="0.0000"/>
    <numFmt numFmtId="188" formatCode="0.000"/>
    <numFmt numFmtId="189" formatCode="#,##0;[Red]#,##0"/>
    <numFmt numFmtId="190" formatCode="#,##0.0000"/>
    <numFmt numFmtId="191" formatCode="#,##0.00000"/>
    <numFmt numFmtId="192" formatCode="0.0"/>
    <numFmt numFmtId="193" formatCode="#,##0.000000"/>
    <numFmt numFmtId="194" formatCode="#,##0.0000000"/>
  </numFmts>
  <fonts count="48"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38" fillId="0" borderId="5" applyNumberFormat="0" applyFill="0" applyAlignment="0" applyProtection="0"/>
    <xf numFmtId="0" fontId="39" fillId="27" borderId="6" applyNumberFormat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  <xf numFmtId="0" fontId="42" fillId="0" borderId="7" applyNumberFormat="0" applyFill="0" applyAlignment="0" applyProtection="0"/>
    <xf numFmtId="0" fontId="43" fillId="29" borderId="0" applyNumberFormat="0" applyBorder="0" applyAlignment="0" applyProtection="0"/>
    <xf numFmtId="0" fontId="0" fillId="30" borderId="8" applyNumberFormat="0" applyFont="0" applyAlignment="0" applyProtection="0"/>
    <xf numFmtId="0" fontId="44" fillId="28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32" borderId="0" xfId="0" applyFont="1" applyFill="1" applyAlignment="1">
      <alignment horizontal="center"/>
    </xf>
    <xf numFmtId="1" fontId="8" fillId="0" borderId="10" xfId="48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1" fontId="10" fillId="0" borderId="10" xfId="48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4" fontId="9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0" fontId="9" fillId="35" borderId="0" xfId="0" applyFont="1" applyFill="1" applyAlignment="1">
      <alignment horizontal="center"/>
    </xf>
    <xf numFmtId="49" fontId="7" fillId="0" borderId="11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1" fontId="8" fillId="0" borderId="12" xfId="48" applyNumberFormat="1" applyFont="1" applyFill="1" applyBorder="1" applyAlignment="1">
      <alignment horizontal="center" vertical="center" wrapText="1"/>
      <protection/>
    </xf>
    <xf numFmtId="1" fontId="8" fillId="0" borderId="13" xfId="48" applyNumberFormat="1" applyFont="1" applyFill="1" applyBorder="1" applyAlignment="1">
      <alignment horizontal="center" vertical="center" wrapText="1"/>
      <protection/>
    </xf>
    <xf numFmtId="1" fontId="8" fillId="0" borderId="14" xfId="48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P35"/>
  <sheetViews>
    <sheetView tabSelected="1" view="pageBreakPreview" zoomScale="110" zoomScaleNormal="110" zoomScaleSheetLayoutView="110" zoomScalePageLayoutView="0" workbookViewId="0" topLeftCell="A2">
      <pane xSplit="1" ySplit="5" topLeftCell="B19" activePane="bottomRight" state="frozen"/>
      <selection pane="topLeft" activeCell="A2" sqref="A2"/>
      <selection pane="topRight" activeCell="B2" sqref="B2"/>
      <selection pane="bottomLeft" activeCell="A7" sqref="A7"/>
      <selection pane="bottomRight" activeCell="I33" sqref="I33"/>
    </sheetView>
  </sheetViews>
  <sheetFormatPr defaultColWidth="9.140625" defaultRowHeight="15"/>
  <cols>
    <col min="1" max="1" width="9.28125" style="6" bestFit="1" customWidth="1"/>
    <col min="2" max="2" width="39.7109375" style="8" customWidth="1"/>
    <col min="3" max="4" width="14.421875" style="6" customWidth="1"/>
    <col min="5" max="6" width="15.140625" style="6" customWidth="1"/>
    <col min="7" max="7" width="17.8515625" style="6" customWidth="1"/>
    <col min="8" max="8" width="17.57421875" style="6" customWidth="1"/>
    <col min="9" max="9" width="14.00390625" style="6" customWidth="1"/>
    <col min="10" max="10" width="14.421875" style="6" customWidth="1"/>
    <col min="11" max="11" width="17.00390625" style="6" customWidth="1"/>
    <col min="12" max="12" width="16.57421875" style="6" customWidth="1"/>
    <col min="13" max="13" width="9.140625" style="6" customWidth="1"/>
    <col min="14" max="42" width="9.140625" style="5" customWidth="1"/>
    <col min="43" max="16384" width="9.140625" style="4" customWidth="1"/>
  </cols>
  <sheetData>
    <row r="1" spans="1:42" s="1" customFormat="1" ht="15.75" customHeight="1" hidden="1">
      <c r="A1" s="3"/>
      <c r="B1" s="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5:12" ht="15">
      <c r="E2" s="9"/>
      <c r="F2" s="10"/>
      <c r="G2" s="10"/>
      <c r="H2" s="10"/>
      <c r="L2" s="6" t="s">
        <v>43</v>
      </c>
    </row>
    <row r="3" spans="1:42" s="19" customFormat="1" ht="22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17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spans="1:42" s="19" customFormat="1" ht="22.5" customHeight="1">
      <c r="A4" s="53" t="s">
        <v>40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17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</row>
    <row r="5" spans="1:42" s="13" customFormat="1" ht="15" customHeight="1">
      <c r="A5" s="11"/>
      <c r="B5" s="14"/>
      <c r="C5" s="11"/>
      <c r="D5" s="11"/>
      <c r="E5" s="15"/>
      <c r="F5" s="16"/>
      <c r="G5" s="16"/>
      <c r="H5" s="16"/>
      <c r="I5" s="11"/>
      <c r="J5" s="11"/>
      <c r="K5" s="11"/>
      <c r="L5" s="51" t="s">
        <v>36</v>
      </c>
      <c r="M5" s="11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1:42" s="22" customFormat="1" ht="40.5" customHeight="1">
      <c r="A6" s="41" t="s">
        <v>16</v>
      </c>
      <c r="B6" s="40" t="s">
        <v>0</v>
      </c>
      <c r="C6" s="50" t="s">
        <v>28</v>
      </c>
      <c r="D6" s="50" t="s">
        <v>27</v>
      </c>
      <c r="E6" s="50" t="s">
        <v>29</v>
      </c>
      <c r="F6" s="50" t="s">
        <v>30</v>
      </c>
      <c r="G6" s="50" t="s">
        <v>32</v>
      </c>
      <c r="H6" s="50" t="s">
        <v>33</v>
      </c>
      <c r="I6" s="50" t="s">
        <v>34</v>
      </c>
      <c r="J6" s="50" t="s">
        <v>35</v>
      </c>
      <c r="K6" s="49" t="s">
        <v>39</v>
      </c>
      <c r="L6" s="50" t="s">
        <v>31</v>
      </c>
      <c r="M6" s="20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s="22" customFormat="1" ht="24.75" customHeight="1">
      <c r="A7" s="54" t="s">
        <v>41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6"/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</row>
    <row r="8" spans="1:42" s="26" customFormat="1" ht="15.75">
      <c r="A8" s="23">
        <v>2000</v>
      </c>
      <c r="B8" s="24" t="s">
        <v>12</v>
      </c>
      <c r="C8" s="25">
        <f>C9+C12+C26+C27+C28</f>
        <v>1745718</v>
      </c>
      <c r="D8" s="25">
        <f aca="true" t="shared" si="0" ref="D8:J8">D9+D12+D26+D27+D28</f>
        <v>83858024</v>
      </c>
      <c r="E8" s="25">
        <f t="shared" si="0"/>
        <v>1243690</v>
      </c>
      <c r="F8" s="25">
        <f t="shared" si="0"/>
        <v>2844230</v>
      </c>
      <c r="G8" s="25">
        <f t="shared" si="0"/>
        <v>2586100</v>
      </c>
      <c r="H8" s="25">
        <f t="shared" si="0"/>
        <v>2905443</v>
      </c>
      <c r="I8" s="25">
        <f t="shared" si="0"/>
        <v>309244</v>
      </c>
      <c r="J8" s="25">
        <f t="shared" si="0"/>
        <v>340500</v>
      </c>
      <c r="K8" s="25"/>
      <c r="L8" s="25">
        <f>SUM(C8:J8)</f>
        <v>95832949</v>
      </c>
      <c r="M8" s="20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</row>
    <row r="9" spans="1:42" s="26" customFormat="1" ht="25.5" customHeight="1">
      <c r="A9" s="23">
        <v>2100</v>
      </c>
      <c r="B9" s="42" t="s">
        <v>13</v>
      </c>
      <c r="C9" s="43">
        <f>C10+C11</f>
        <v>0</v>
      </c>
      <c r="D9" s="43">
        <f aca="true" t="shared" si="1" ref="D9:J9">D10+D11</f>
        <v>0</v>
      </c>
      <c r="E9" s="43">
        <f t="shared" si="1"/>
        <v>0</v>
      </c>
      <c r="F9" s="43">
        <f t="shared" si="1"/>
        <v>0</v>
      </c>
      <c r="G9" s="43">
        <f t="shared" si="1"/>
        <v>0</v>
      </c>
      <c r="H9" s="43">
        <f t="shared" si="1"/>
        <v>0</v>
      </c>
      <c r="I9" s="43">
        <f t="shared" si="1"/>
        <v>0</v>
      </c>
      <c r="J9" s="43">
        <f t="shared" si="1"/>
        <v>0</v>
      </c>
      <c r="K9" s="43"/>
      <c r="L9" s="43">
        <f aca="true" t="shared" si="2" ref="L9:L28">SUM(C9:J9)</f>
        <v>0</v>
      </c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</row>
    <row r="10" spans="1:42" s="32" customFormat="1" ht="15.75">
      <c r="A10" s="27">
        <v>2111</v>
      </c>
      <c r="B10" s="44" t="s">
        <v>1</v>
      </c>
      <c r="C10" s="45"/>
      <c r="D10" s="45"/>
      <c r="E10" s="45"/>
      <c r="F10" s="46"/>
      <c r="G10" s="46"/>
      <c r="H10" s="46"/>
      <c r="I10" s="46"/>
      <c r="J10" s="46"/>
      <c r="K10" s="46"/>
      <c r="L10" s="45">
        <f t="shared" si="2"/>
        <v>0</v>
      </c>
      <c r="M10" s="30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</row>
    <row r="11" spans="1:42" s="32" customFormat="1" ht="15.75">
      <c r="A11" s="27">
        <v>2120</v>
      </c>
      <c r="B11" s="44" t="s">
        <v>17</v>
      </c>
      <c r="C11" s="45"/>
      <c r="D11" s="45"/>
      <c r="E11" s="45"/>
      <c r="F11" s="46"/>
      <c r="G11" s="46"/>
      <c r="H11" s="46"/>
      <c r="I11" s="46"/>
      <c r="J11" s="46"/>
      <c r="K11" s="46"/>
      <c r="L11" s="45">
        <f t="shared" si="2"/>
        <v>0</v>
      </c>
      <c r="M11" s="30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</row>
    <row r="12" spans="1:42" s="32" customFormat="1" ht="15.75">
      <c r="A12" s="23">
        <v>2200</v>
      </c>
      <c r="B12" s="47" t="s">
        <v>19</v>
      </c>
      <c r="C12" s="43">
        <f>C13+C14+C15+C16+C17+C18+C25</f>
        <v>1713718</v>
      </c>
      <c r="D12" s="43">
        <f aca="true" t="shared" si="3" ref="D12:J12">D13+D14+D15+D16+D17+D18+D25</f>
        <v>83858024</v>
      </c>
      <c r="E12" s="43">
        <f t="shared" si="3"/>
        <v>1243690</v>
      </c>
      <c r="F12" s="43">
        <f t="shared" si="3"/>
        <v>2844230</v>
      </c>
      <c r="G12" s="43">
        <f t="shared" si="3"/>
        <v>0</v>
      </c>
      <c r="H12" s="43">
        <f t="shared" si="3"/>
        <v>0</v>
      </c>
      <c r="I12" s="43">
        <f t="shared" si="3"/>
        <v>100950</v>
      </c>
      <c r="J12" s="43">
        <f t="shared" si="3"/>
        <v>340500</v>
      </c>
      <c r="K12" s="43"/>
      <c r="L12" s="43">
        <f t="shared" si="2"/>
        <v>90101112</v>
      </c>
      <c r="M12" s="3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</row>
    <row r="13" spans="1:42" s="32" customFormat="1" ht="15.75">
      <c r="A13" s="27">
        <v>2210</v>
      </c>
      <c r="B13" s="44" t="s">
        <v>18</v>
      </c>
      <c r="C13" s="45">
        <v>403882</v>
      </c>
      <c r="D13" s="45">
        <v>10967984</v>
      </c>
      <c r="E13" s="45">
        <v>735330</v>
      </c>
      <c r="F13" s="46">
        <v>972000</v>
      </c>
      <c r="G13" s="46"/>
      <c r="H13" s="46"/>
      <c r="I13" s="45">
        <v>46000</v>
      </c>
      <c r="J13" s="46">
        <v>311500</v>
      </c>
      <c r="K13" s="46"/>
      <c r="L13" s="45">
        <f t="shared" si="2"/>
        <v>13436696</v>
      </c>
      <c r="M13" s="3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</row>
    <row r="14" spans="1:42" s="32" customFormat="1" ht="15.75">
      <c r="A14" s="27">
        <v>2220</v>
      </c>
      <c r="B14" s="44" t="s">
        <v>2</v>
      </c>
      <c r="C14" s="45"/>
      <c r="D14" s="45">
        <v>280680</v>
      </c>
      <c r="E14" s="45"/>
      <c r="F14" s="46"/>
      <c r="G14" s="46"/>
      <c r="H14" s="46"/>
      <c r="I14" s="46"/>
      <c r="J14" s="46"/>
      <c r="K14" s="46"/>
      <c r="L14" s="45">
        <f t="shared" si="2"/>
        <v>280680</v>
      </c>
      <c r="M14" s="3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</row>
    <row r="15" spans="1:42" s="32" customFormat="1" ht="15.75">
      <c r="A15" s="27">
        <v>2230</v>
      </c>
      <c r="B15" s="44" t="s">
        <v>3</v>
      </c>
      <c r="C15" s="45"/>
      <c r="D15" s="45">
        <v>19450400</v>
      </c>
      <c r="E15" s="45"/>
      <c r="F15" s="46"/>
      <c r="G15" s="46"/>
      <c r="H15" s="46"/>
      <c r="I15" s="46"/>
      <c r="J15" s="46"/>
      <c r="K15" s="46"/>
      <c r="L15" s="45">
        <f t="shared" si="2"/>
        <v>19450400</v>
      </c>
      <c r="M15" s="3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</row>
    <row r="16" spans="1:42" s="32" customFormat="1" ht="15.75">
      <c r="A16" s="27">
        <v>2240</v>
      </c>
      <c r="B16" s="44" t="s">
        <v>4</v>
      </c>
      <c r="C16" s="45">
        <v>997118</v>
      </c>
      <c r="D16" s="45">
        <v>41400560</v>
      </c>
      <c r="E16" s="45">
        <v>458360</v>
      </c>
      <c r="F16" s="46">
        <v>501711</v>
      </c>
      <c r="G16" s="46"/>
      <c r="H16" s="46"/>
      <c r="I16" s="46"/>
      <c r="J16" s="46">
        <v>29000</v>
      </c>
      <c r="K16" s="46"/>
      <c r="L16" s="45">
        <f t="shared" si="2"/>
        <v>43386749</v>
      </c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</row>
    <row r="17" spans="1:42" s="32" customFormat="1" ht="15.75">
      <c r="A17" s="27">
        <v>2250</v>
      </c>
      <c r="B17" s="44" t="s">
        <v>11</v>
      </c>
      <c r="C17" s="45"/>
      <c r="D17" s="45"/>
      <c r="E17" s="45"/>
      <c r="F17" s="46">
        <v>713628</v>
      </c>
      <c r="G17" s="46"/>
      <c r="H17" s="46"/>
      <c r="I17" s="46"/>
      <c r="J17" s="46"/>
      <c r="K17" s="46"/>
      <c r="L17" s="45">
        <f t="shared" si="2"/>
        <v>713628</v>
      </c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</row>
    <row r="18" spans="1:42" s="35" customFormat="1" ht="31.5" customHeight="1">
      <c r="A18" s="23">
        <v>2270</v>
      </c>
      <c r="B18" s="42" t="s">
        <v>14</v>
      </c>
      <c r="C18" s="43">
        <f>C19+C20+C21+C22+C23+C24</f>
        <v>282400</v>
      </c>
      <c r="D18" s="43">
        <f aca="true" t="shared" si="4" ref="D18:J18">D19+D20+D21+D22+D23+D24</f>
        <v>11290000</v>
      </c>
      <c r="E18" s="43">
        <f t="shared" si="4"/>
        <v>0</v>
      </c>
      <c r="F18" s="43">
        <f t="shared" si="4"/>
        <v>656891</v>
      </c>
      <c r="G18" s="43">
        <f t="shared" si="4"/>
        <v>0</v>
      </c>
      <c r="H18" s="43">
        <f t="shared" si="4"/>
        <v>0</v>
      </c>
      <c r="I18" s="43">
        <f t="shared" si="4"/>
        <v>0</v>
      </c>
      <c r="J18" s="43">
        <f t="shared" si="4"/>
        <v>0</v>
      </c>
      <c r="K18" s="43"/>
      <c r="L18" s="43">
        <f t="shared" si="2"/>
        <v>12229291</v>
      </c>
      <c r="M18" s="33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</row>
    <row r="19" spans="1:42" s="32" customFormat="1" ht="15.75">
      <c r="A19" s="27">
        <v>2271</v>
      </c>
      <c r="B19" s="44" t="s">
        <v>5</v>
      </c>
      <c r="C19" s="45">
        <v>72900</v>
      </c>
      <c r="D19" s="45">
        <v>10000000</v>
      </c>
      <c r="E19" s="45"/>
      <c r="F19" s="46">
        <v>322058</v>
      </c>
      <c r="G19" s="46"/>
      <c r="H19" s="46"/>
      <c r="I19" s="46"/>
      <c r="J19" s="46"/>
      <c r="K19" s="46"/>
      <c r="L19" s="45">
        <f t="shared" si="2"/>
        <v>10394958</v>
      </c>
      <c r="M19" s="30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</row>
    <row r="20" spans="1:42" s="32" customFormat="1" ht="15.75">
      <c r="A20" s="27">
        <v>2272</v>
      </c>
      <c r="B20" s="44" t="s">
        <v>6</v>
      </c>
      <c r="C20" s="45">
        <v>10600</v>
      </c>
      <c r="D20" s="45">
        <v>750000</v>
      </c>
      <c r="E20" s="45"/>
      <c r="F20" s="46">
        <v>33531</v>
      </c>
      <c r="G20" s="46"/>
      <c r="H20" s="46"/>
      <c r="I20" s="46"/>
      <c r="J20" s="46"/>
      <c r="K20" s="46"/>
      <c r="L20" s="45">
        <f t="shared" si="2"/>
        <v>794131</v>
      </c>
      <c r="M20" s="30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</row>
    <row r="21" spans="1:42" s="32" customFormat="1" ht="15.75">
      <c r="A21" s="27">
        <v>2273</v>
      </c>
      <c r="B21" s="44" t="s">
        <v>7</v>
      </c>
      <c r="C21" s="45">
        <v>195300</v>
      </c>
      <c r="D21" s="45">
        <v>500000</v>
      </c>
      <c r="E21" s="45"/>
      <c r="F21" s="46">
        <v>284032</v>
      </c>
      <c r="G21" s="46"/>
      <c r="H21" s="46"/>
      <c r="I21" s="46"/>
      <c r="J21" s="46"/>
      <c r="K21" s="46"/>
      <c r="L21" s="45">
        <f t="shared" si="2"/>
        <v>979332</v>
      </c>
      <c r="M21" s="30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</row>
    <row r="22" spans="1:42" s="32" customFormat="1" ht="15.75">
      <c r="A22" s="27">
        <v>2274</v>
      </c>
      <c r="B22" s="44" t="s">
        <v>8</v>
      </c>
      <c r="C22" s="45"/>
      <c r="D22" s="45">
        <v>40000</v>
      </c>
      <c r="E22" s="45"/>
      <c r="F22" s="46"/>
      <c r="G22" s="46"/>
      <c r="H22" s="46"/>
      <c r="I22" s="46"/>
      <c r="J22" s="46"/>
      <c r="K22" s="46"/>
      <c r="L22" s="45">
        <f t="shared" si="2"/>
        <v>40000</v>
      </c>
      <c r="M22" s="30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</row>
    <row r="23" spans="1:42" s="32" customFormat="1" ht="25.5">
      <c r="A23" s="27">
        <v>2275</v>
      </c>
      <c r="B23" s="44" t="s">
        <v>21</v>
      </c>
      <c r="C23" s="45">
        <v>3600</v>
      </c>
      <c r="D23" s="45"/>
      <c r="E23" s="45"/>
      <c r="F23" s="46">
        <v>17270</v>
      </c>
      <c r="G23" s="46"/>
      <c r="H23" s="46"/>
      <c r="I23" s="46"/>
      <c r="J23" s="46"/>
      <c r="K23" s="46"/>
      <c r="L23" s="45">
        <f t="shared" si="2"/>
        <v>20870</v>
      </c>
      <c r="M23" s="30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</row>
    <row r="24" spans="1:42" s="32" customFormat="1" ht="15.75">
      <c r="A24" s="27">
        <v>2276</v>
      </c>
      <c r="B24" s="44" t="s">
        <v>9</v>
      </c>
      <c r="C24" s="45"/>
      <c r="D24" s="45"/>
      <c r="E24" s="45"/>
      <c r="F24" s="46"/>
      <c r="G24" s="46"/>
      <c r="H24" s="46"/>
      <c r="I24" s="46"/>
      <c r="J24" s="46"/>
      <c r="K24" s="46"/>
      <c r="L24" s="43">
        <f t="shared" si="2"/>
        <v>0</v>
      </c>
      <c r="M24" s="30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</row>
    <row r="25" spans="1:42" s="26" customFormat="1" ht="48" customHeight="1">
      <c r="A25" s="27">
        <v>2282</v>
      </c>
      <c r="B25" s="42" t="s">
        <v>22</v>
      </c>
      <c r="C25" s="43">
        <v>30318</v>
      </c>
      <c r="D25" s="43">
        <v>468400</v>
      </c>
      <c r="E25" s="43">
        <v>50000</v>
      </c>
      <c r="F25" s="48"/>
      <c r="G25" s="48"/>
      <c r="H25" s="48"/>
      <c r="I25" s="43">
        <v>54950</v>
      </c>
      <c r="J25" s="48"/>
      <c r="K25" s="48"/>
      <c r="L25" s="43">
        <f t="shared" si="2"/>
        <v>603668</v>
      </c>
      <c r="M25" s="20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</row>
    <row r="26" spans="1:42" s="26" customFormat="1" ht="31.5" customHeight="1">
      <c r="A26" s="23">
        <v>2610</v>
      </c>
      <c r="B26" s="42" t="s">
        <v>23</v>
      </c>
      <c r="C26" s="43"/>
      <c r="D26" s="43"/>
      <c r="E26" s="43"/>
      <c r="F26" s="48"/>
      <c r="G26" s="48">
        <v>2586100</v>
      </c>
      <c r="H26" s="48">
        <v>2905443</v>
      </c>
      <c r="I26" s="48"/>
      <c r="J26" s="48"/>
      <c r="K26" s="48"/>
      <c r="L26" s="43">
        <f t="shared" si="2"/>
        <v>5491543</v>
      </c>
      <c r="M26" s="20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</row>
    <row r="27" spans="1:42" s="26" customFormat="1" ht="15.75">
      <c r="A27" s="23">
        <v>2730</v>
      </c>
      <c r="B27" s="42" t="s">
        <v>24</v>
      </c>
      <c r="C27" s="45"/>
      <c r="D27" s="45"/>
      <c r="E27" s="45"/>
      <c r="F27" s="46"/>
      <c r="G27" s="46"/>
      <c r="H27" s="46"/>
      <c r="I27" s="45">
        <v>208294</v>
      </c>
      <c r="J27" s="46"/>
      <c r="K27" s="46"/>
      <c r="L27" s="43">
        <f t="shared" si="2"/>
        <v>208294</v>
      </c>
      <c r="M27" s="20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</row>
    <row r="28" spans="1:42" s="26" customFormat="1" ht="15.75">
      <c r="A28" s="23">
        <v>2800</v>
      </c>
      <c r="B28" s="42" t="s">
        <v>25</v>
      </c>
      <c r="C28" s="43">
        <v>32000</v>
      </c>
      <c r="D28" s="43"/>
      <c r="E28" s="43"/>
      <c r="F28" s="48"/>
      <c r="G28" s="48"/>
      <c r="H28" s="48"/>
      <c r="I28" s="48"/>
      <c r="J28" s="48"/>
      <c r="K28" s="48"/>
      <c r="L28" s="43">
        <f t="shared" si="2"/>
        <v>32000</v>
      </c>
      <c r="M28" s="20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</row>
    <row r="29" spans="1:42" s="26" customFormat="1" ht="15.75">
      <c r="A29" s="57" t="s">
        <v>42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9"/>
      <c r="M29" s="20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</row>
    <row r="30" spans="1:42" s="35" customFormat="1" ht="15.75">
      <c r="A30" s="23">
        <v>3000</v>
      </c>
      <c r="B30" s="24" t="s">
        <v>15</v>
      </c>
      <c r="C30" s="25">
        <f>C31+C32+C33+C34</f>
        <v>4502306</v>
      </c>
      <c r="D30" s="25">
        <f aca="true" t="shared" si="5" ref="D30:L30">D31+D32+D33+D34</f>
        <v>32000000</v>
      </c>
      <c r="E30" s="25">
        <f t="shared" si="5"/>
        <v>17100000</v>
      </c>
      <c r="F30" s="25">
        <f t="shared" si="5"/>
        <v>20500000</v>
      </c>
      <c r="G30" s="25">
        <f t="shared" si="5"/>
        <v>3383504</v>
      </c>
      <c r="H30" s="25">
        <f t="shared" si="5"/>
        <v>1800000</v>
      </c>
      <c r="I30" s="25">
        <f t="shared" si="5"/>
        <v>2000000</v>
      </c>
      <c r="J30" s="25">
        <f t="shared" si="5"/>
        <v>8600000</v>
      </c>
      <c r="K30" s="25">
        <f t="shared" si="5"/>
        <v>81137600</v>
      </c>
      <c r="L30" s="25">
        <f t="shared" si="5"/>
        <v>171023410</v>
      </c>
      <c r="M30" s="33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</row>
    <row r="31" spans="1:42" s="32" customFormat="1" ht="31.5">
      <c r="A31" s="27">
        <v>3110</v>
      </c>
      <c r="B31" s="28" t="s">
        <v>10</v>
      </c>
      <c r="C31" s="29">
        <v>1704306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5">
        <f>SUM(C31:K31)</f>
        <v>1704306</v>
      </c>
      <c r="M31" s="30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</row>
    <row r="32" spans="1:42" s="32" customFormat="1" ht="21.75" customHeight="1">
      <c r="A32" s="27">
        <v>3132</v>
      </c>
      <c r="B32" s="28" t="s">
        <v>26</v>
      </c>
      <c r="C32" s="29">
        <v>2798000</v>
      </c>
      <c r="D32" s="29">
        <v>32000000</v>
      </c>
      <c r="E32" s="29">
        <v>17100000</v>
      </c>
      <c r="F32" s="29">
        <v>20500000</v>
      </c>
      <c r="G32" s="29">
        <v>0</v>
      </c>
      <c r="H32" s="29">
        <v>0</v>
      </c>
      <c r="I32" s="29">
        <v>2000000</v>
      </c>
      <c r="J32" s="29">
        <v>8600000</v>
      </c>
      <c r="K32" s="29">
        <v>0</v>
      </c>
      <c r="L32" s="25">
        <f>SUM(C32:K32)</f>
        <v>82998000</v>
      </c>
      <c r="M32" s="30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</row>
    <row r="33" spans="1:42" s="32" customFormat="1" ht="21.75" customHeight="1">
      <c r="A33" s="27">
        <v>3131</v>
      </c>
      <c r="B33" s="28" t="s">
        <v>38</v>
      </c>
      <c r="C33" s="29">
        <v>0</v>
      </c>
      <c r="D33" s="29">
        <v>0</v>
      </c>
      <c r="E33" s="29">
        <v>0</v>
      </c>
      <c r="F33" s="29">
        <v>0</v>
      </c>
      <c r="G33" s="29">
        <v>3383504</v>
      </c>
      <c r="H33" s="29">
        <v>0</v>
      </c>
      <c r="I33" s="29">
        <v>0</v>
      </c>
      <c r="J33" s="29">
        <v>0</v>
      </c>
      <c r="K33" s="29">
        <v>0</v>
      </c>
      <c r="L33" s="25">
        <f>SUM(C33:K33)</f>
        <v>3383504</v>
      </c>
      <c r="M33" s="30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</row>
    <row r="34" spans="1:42" s="32" customFormat="1" ht="30.75" customHeight="1">
      <c r="A34" s="27">
        <v>3210</v>
      </c>
      <c r="B34" s="49" t="s">
        <v>37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1800000</v>
      </c>
      <c r="I34" s="29">
        <v>0</v>
      </c>
      <c r="J34" s="29">
        <v>0</v>
      </c>
      <c r="K34" s="29">
        <v>81137600</v>
      </c>
      <c r="L34" s="25">
        <f>SUM(C34:K34)</f>
        <v>82937600</v>
      </c>
      <c r="M34" s="30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</row>
    <row r="35" spans="1:42" s="39" customFormat="1" ht="15.75">
      <c r="A35" s="36"/>
      <c r="B35" s="37" t="s">
        <v>20</v>
      </c>
      <c r="C35" s="38">
        <f>C8+C30</f>
        <v>6248024</v>
      </c>
      <c r="D35" s="38">
        <f>D8+D30</f>
        <v>115858024</v>
      </c>
      <c r="E35" s="38">
        <f aca="true" t="shared" si="6" ref="E35:K35">E8+E30</f>
        <v>18343690</v>
      </c>
      <c r="F35" s="38">
        <f t="shared" si="6"/>
        <v>23344230</v>
      </c>
      <c r="G35" s="38">
        <f t="shared" si="6"/>
        <v>5969604</v>
      </c>
      <c r="H35" s="38">
        <f>H8+H30</f>
        <v>4705443</v>
      </c>
      <c r="I35" s="38">
        <f t="shared" si="6"/>
        <v>2309244</v>
      </c>
      <c r="J35" s="38">
        <f t="shared" si="6"/>
        <v>8940500</v>
      </c>
      <c r="K35" s="38">
        <f t="shared" si="6"/>
        <v>81137600</v>
      </c>
      <c r="L35" s="38">
        <f>SUM(C35:K35)</f>
        <v>266856359</v>
      </c>
      <c r="M35" s="33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</row>
  </sheetData>
  <sheetProtection/>
  <autoFilter ref="A6:AP35"/>
  <mergeCells count="4">
    <mergeCell ref="A3:L3"/>
    <mergeCell ref="A4:L4"/>
    <mergeCell ref="A7:L7"/>
    <mergeCell ref="A29:L29"/>
  </mergeCells>
  <printOptions/>
  <pageMargins left="0.7086614173228347" right="0.7086614173228347" top="0.35433070866141736" bottom="0.15748031496062992" header="0.31496062992125984" footer="0.3149606299212598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Shevchrfu rfu</cp:lastModifiedBy>
  <cp:lastPrinted>2021-08-26T08:15:00Z</cp:lastPrinted>
  <dcterms:created xsi:type="dcterms:W3CDTF">2020-11-09T09:01:23Z</dcterms:created>
  <dcterms:modified xsi:type="dcterms:W3CDTF">2021-09-02T13:12:30Z</dcterms:modified>
  <cp:category/>
  <cp:version/>
  <cp:contentType/>
  <cp:contentStatus/>
</cp:coreProperties>
</file>